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3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klasnylen/Documents/VA-föreningen/Budget/Budget 2025/"/>
    </mc:Choice>
  </mc:AlternateContent>
  <xr:revisionPtr revIDLastSave="0" documentId="13_ncr:1_{00A17654-7F34-2D49-9158-782360A0FF13}" xr6:coauthVersionLast="47" xr6:coauthVersionMax="47" xr10:uidLastSave="{00000000-0000-0000-0000-000000000000}"/>
  <bookViews>
    <workbookView xWindow="0" yWindow="500" windowWidth="28800" windowHeight="16300" xr2:uid="{76EAD4B2-75AE-534B-A707-E672ED622707}"/>
  </bookViews>
  <sheets>
    <sheet name="Blad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4" i="1" l="1"/>
  <c r="H29" i="1"/>
  <c r="H31" i="1"/>
  <c r="H32" i="1"/>
  <c r="H33" i="1"/>
  <c r="C29" i="1"/>
  <c r="G28" i="1"/>
</calcChain>
</file>

<file path=xl/sharedStrings.xml><?xml version="1.0" encoding="utf-8"?>
<sst xmlns="http://schemas.openxmlformats.org/spreadsheetml/2006/main" count="60" uniqueCount="56">
  <si>
    <t>konto</t>
  </si>
  <si>
    <t>Kostnader Fasta + räntor</t>
  </si>
  <si>
    <t>Budget 2024</t>
  </si>
  <si>
    <t>Markarbeten anslutning (4160)</t>
  </si>
  <si>
    <t>Vatten &amp; avlopp Fasta avg</t>
  </si>
  <si>
    <t>Vatten &amp; avlopp Förbrukning</t>
  </si>
  <si>
    <t>Övrig drift (Minol)</t>
  </si>
  <si>
    <t>El</t>
  </si>
  <si>
    <t>Försäkring</t>
  </si>
  <si>
    <t>Lokalhyra</t>
  </si>
  <si>
    <t>Förbrukningsmtrl</t>
  </si>
  <si>
    <t>(Lokalhyra)</t>
  </si>
  <si>
    <t>Kontorsmtr</t>
  </si>
  <si>
    <t>Revision</t>
  </si>
  <si>
    <t>Redovisning</t>
  </si>
  <si>
    <t>Bankkostnader</t>
  </si>
  <si>
    <t>Arvoden</t>
  </si>
  <si>
    <t>Sociala avg</t>
  </si>
  <si>
    <t>Räntekostnader Lån</t>
  </si>
  <si>
    <t>Låneamorteringar</t>
  </si>
  <si>
    <t>Summa att dela per andel</t>
  </si>
  <si>
    <t>Tillkommer räntor</t>
  </si>
  <si>
    <t>Att debitera per andel och kvartal</t>
  </si>
  <si>
    <t>Budget 2025</t>
  </si>
  <si>
    <t>Utfall 2024</t>
  </si>
  <si>
    <t>Kostnad anslutningar </t>
  </si>
  <si>
    <t>Nya mätare</t>
  </si>
  <si>
    <t>Vatten &amp; avlopp avgifter</t>
  </si>
  <si>
    <t>Vatten &amp; avlopp f+rbrukning</t>
  </si>
  <si>
    <t>Markarbeten</t>
  </si>
  <si>
    <t>Övriga driftskostnader</t>
  </si>
  <si>
    <t>El fastighet</t>
  </si>
  <si>
    <t>El Anläggning</t>
  </si>
  <si>
    <t>Försäkring Fastighet/Anläggning</t>
  </si>
  <si>
    <t>Förbrukningsmaterial</t>
  </si>
  <si>
    <t>Företagsförsäkringar</t>
  </si>
  <si>
    <t>Ersättningar till revisor</t>
  </si>
  <si>
    <t>Redovisningstjänster</t>
  </si>
  <si>
    <t>IT-tjänster</t>
  </si>
  <si>
    <t>Övriga externa tjänster</t>
  </si>
  <si>
    <t>Styrelsearvode som lön</t>
  </si>
  <si>
    <t>Arbetsgivaravgifter 31,42 %</t>
  </si>
  <si>
    <t>Räntekostnad fastighetslån</t>
  </si>
  <si>
    <t>Kostnad avläsning</t>
  </si>
  <si>
    <t>Antag två nya medlemmar. Avgift t kommunen</t>
  </si>
  <si>
    <t>Grävning ventil</t>
  </si>
  <si>
    <t>Utdebitering förbrukning</t>
  </si>
  <si>
    <t>Debitera räntor separat</t>
  </si>
  <si>
    <t xml:space="preserve">per kvartal </t>
  </si>
  <si>
    <t>Avgår förbrukning</t>
  </si>
  <si>
    <t>Summa att dela per andel inkl räntor</t>
  </si>
  <si>
    <t>Per kvartal</t>
  </si>
  <si>
    <t>Avgift exkl räntor</t>
  </si>
  <si>
    <t>Per andel och kvartal</t>
  </si>
  <si>
    <t xml:space="preserve">Avrundad kvartalsavgift </t>
  </si>
  <si>
    <t>Budget 2025  VA-föreningen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</si>
</sst>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color theme="1"/>
      <name val="Aptos Narrow"/>
      <family val="2"/>
      <scheme val="minor"/>
    </font>
    <font>
      <sz val="16"/>
      <color theme="1"/>
      <name val="Times New Roman"/>
      <family val="1"/>
    </font>
    <font>
      <b/>
      <sz val="16"/>
      <color theme="1"/>
      <name val="Times New Roman"/>
      <family val="1"/>
    </font>
    <font>
      <u/>
      <sz val="12"/>
      <color theme="10"/>
      <name val="Aptos Narrow"/>
      <family val="2"/>
      <scheme val="minor"/>
    </font>
    <font>
      <u/>
      <sz val="16"/>
      <color theme="10"/>
      <name val="Times New Roman"/>
      <family val="1"/>
    </font>
    <font>
      <b/>
      <sz val="2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0" borderId="0" xfId="0" applyFont="1"/>
    <xf numFmtId="1" fontId="1" fillId="0" borderId="0" xfId="0" applyNumberFormat="1" applyFont="1"/>
    <xf numFmtId="3" fontId="1" fillId="0" borderId="0" xfId="0" applyNumberFormat="1" applyFont="1"/>
    <xf numFmtId="0" fontId="2" fillId="0" borderId="0" xfId="0" applyFont="1"/>
    <xf numFmtId="3" fontId="2" fillId="0" borderId="0" xfId="0" applyNumberFormat="1" applyFont="1"/>
    <xf numFmtId="0" fontId="4" fillId="0" borderId="0" xfId="1" applyFont="1"/>
    <xf numFmtId="4" fontId="1" fillId="0" borderId="0" xfId="0" applyNumberFormat="1" applyFont="1"/>
    <xf numFmtId="4" fontId="2" fillId="0" borderId="0" xfId="0" applyNumberFormat="1" applyFont="1"/>
    <xf numFmtId="1" fontId="1" fillId="0" borderId="1" xfId="0" applyNumberFormat="1" applyFont="1" applyBorder="1"/>
    <xf numFmtId="1" fontId="2" fillId="0" borderId="0" xfId="0" applyNumberFormat="1" applyFont="1"/>
    <xf numFmtId="0" fontId="2" fillId="0" borderId="0" xfId="0" applyFont="1"/>
    <xf numFmtId="0" fontId="1" fillId="0" borderId="0" xfId="0" applyFont="1"/>
    <xf numFmtId="1" fontId="5" fillId="0" borderId="0" xfId="0" applyNumberFormat="1" applyFont="1"/>
  </cellXfs>
  <cellStyles count="2">
    <cellStyle name="Hyperlä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apps2.fortnox.se/report/report/report.php?fid=2979f2656bff47a2a94c273b4b1244b3&amp;r=gledger&amp;pfucolumn=1&amp;pfuid=undefined&amp;onlypfu=0&amp;fromacct=4611&amp;toacct=4611&amp;fromdate=2024-01-01&amp;todate=2024-12-31&amp;cc=&amp;output=htm&amp;filter=undefined&amp;ccs=undefined&amp;intfrom=undefined&amp;intto=undefined" TargetMode="External"/><Relationship Id="rId13" Type="http://schemas.openxmlformats.org/officeDocument/2006/relationships/hyperlink" Target="https://apps2.fortnox.se/report/report/report.php?fid=2979f2656bff47a2a94c273b4b1244b3&amp;r=gledger&amp;pfucolumn=1&amp;pfuid=undefined&amp;onlypfu=0&amp;fromacct=6420&amp;toacct=6420&amp;fromdate=2024-01-01&amp;todate=2024-12-31&amp;cc=&amp;output=htm&amp;filter=undefined&amp;ccs=undefined&amp;intfrom=undefined&amp;intto=undefined" TargetMode="External"/><Relationship Id="rId18" Type="http://schemas.openxmlformats.org/officeDocument/2006/relationships/hyperlink" Target="https://apps2.fortnox.se/report/report/report.php?fid=2979f2656bff47a2a94c273b4b1244b3&amp;r=gledger&amp;pfucolumn=1&amp;pfuid=undefined&amp;onlypfu=0&amp;fromacct=7040&amp;toacct=7040&amp;fromdate=2024-01-01&amp;todate=2024-12-31&amp;cc=&amp;output=htm&amp;filter=undefined&amp;ccs=undefined&amp;intfrom=undefined&amp;intto=undefined" TargetMode="External"/><Relationship Id="rId3" Type="http://schemas.openxmlformats.org/officeDocument/2006/relationships/hyperlink" Target="https://apps2.fortnox.se/report/report/report.php?fid=2979f2656bff47a2a94c273b4b1244b3&amp;r=gledger&amp;pfucolumn=1&amp;pfuid=undefined&amp;onlypfu=0&amp;fromacct=4040&amp;toacct=4040&amp;fromdate=2024-01-01&amp;todate=2024-12-31&amp;cc=&amp;output=htm&amp;filter=undefined&amp;ccs=undefined&amp;intfrom=undefined&amp;intto=undefined" TargetMode="External"/><Relationship Id="rId7" Type="http://schemas.openxmlformats.org/officeDocument/2006/relationships/hyperlink" Target="https://apps2.fortnox.se/report/report/report.php?fid=2979f2656bff47a2a94c273b4b1244b3&amp;r=gledger&amp;pfucolumn=1&amp;pfuid=undefined&amp;onlypfu=0&amp;fromacct=4610&amp;toacct=4610&amp;fromdate=2024-01-01&amp;todate=2024-12-31&amp;cc=&amp;output=htm&amp;filter=undefined&amp;ccs=undefined&amp;intfrom=undefined&amp;intto=undefined" TargetMode="External"/><Relationship Id="rId12" Type="http://schemas.openxmlformats.org/officeDocument/2006/relationships/hyperlink" Target="https://apps2.fortnox.se/report/report/report.php?fid=2979f2656bff47a2a94c273b4b1244b3&amp;r=gledger&amp;pfucolumn=1&amp;pfuid=undefined&amp;onlypfu=0&amp;fromacct=6310&amp;toacct=6310&amp;fromdate=2024-01-01&amp;todate=2024-12-31&amp;cc=&amp;output=htm&amp;filter=undefined&amp;ccs=undefined&amp;intfrom=undefined&amp;intto=undefined" TargetMode="External"/><Relationship Id="rId17" Type="http://schemas.openxmlformats.org/officeDocument/2006/relationships/hyperlink" Target="https://apps2.fortnox.se/report/report/report.php?fid=2979f2656bff47a2a94c273b4b1244b3&amp;r=gledger&amp;pfucolumn=1&amp;pfuid=undefined&amp;onlypfu=0&amp;fromacct=6590&amp;toacct=6590&amp;fromdate=2024-01-01&amp;todate=2024-12-31&amp;cc=&amp;output=htm&amp;filter=undefined&amp;ccs=undefined&amp;intfrom=undefined&amp;intto=undefined" TargetMode="External"/><Relationship Id="rId2" Type="http://schemas.openxmlformats.org/officeDocument/2006/relationships/hyperlink" Target="https://apps2.fortnox.se/report/report/report.php?fid=2979f2656bff47a2a94c273b4b1244b3&amp;r=gledger&amp;pfucolumn=1&amp;pfuid=undefined&amp;onlypfu=0&amp;fromacct=4011&amp;toacct=4011&amp;fromdate=2024-01-01&amp;todate=2024-12-31&amp;cc=&amp;output=htm&amp;filter=undefined&amp;ccs=undefined&amp;intfrom=undefined&amp;intto=undefined" TargetMode="External"/><Relationship Id="rId16" Type="http://schemas.openxmlformats.org/officeDocument/2006/relationships/hyperlink" Target="https://apps2.fortnox.se/report/report/report.php?fid=2979f2656bff47a2a94c273b4b1244b3&amp;r=gledger&amp;pfucolumn=1&amp;pfuid=undefined&amp;onlypfu=0&amp;fromacct=6570&amp;toacct=6570&amp;fromdate=2024-01-01&amp;todate=2024-12-31&amp;cc=&amp;output=htm&amp;filter=undefined&amp;ccs=undefined&amp;intfrom=undefined&amp;intto=undefined" TargetMode="External"/><Relationship Id="rId20" Type="http://schemas.openxmlformats.org/officeDocument/2006/relationships/hyperlink" Target="https://apps2.fortnox.se/report/report/report.php?fid=2979f2656bff47a2a94c273b4b1244b3&amp;r=gledger&amp;pfucolumn=1&amp;pfuid=undefined&amp;onlypfu=0&amp;fromacct=8414&amp;toacct=8414&amp;fromdate=2024-01-01&amp;todate=2024-12-31&amp;cc=&amp;output=htm&amp;filter=undefined&amp;ccs=undefined&amp;intfrom=undefined&amp;intto=undefined" TargetMode="External"/><Relationship Id="rId1" Type="http://schemas.openxmlformats.org/officeDocument/2006/relationships/hyperlink" Target="https://apps2.fortnox.se/report/report/report.php?fid=2979f2656bff47a2a94c273b4b1244b3&amp;r=gledger&amp;pfucolumn=1&amp;pfuid=undefined&amp;onlypfu=0&amp;fromacct=4010&amp;toacct=4010&amp;fromdate=2024-01-01&amp;todate=2024-12-31&amp;cc=&amp;output=htm&amp;filter=undefined&amp;ccs=undefined&amp;intfrom=undefined&amp;intto=undefined" TargetMode="External"/><Relationship Id="rId6" Type="http://schemas.openxmlformats.org/officeDocument/2006/relationships/hyperlink" Target="https://apps2.fortnox.se/report/report/report.php?fid=2979f2656bff47a2a94c273b4b1244b3&amp;r=gledger&amp;pfucolumn=1&amp;pfuid=undefined&amp;onlypfu=0&amp;fromacct=4590&amp;toacct=4590&amp;fromdate=2024-01-01&amp;todate=2024-12-31&amp;cc=&amp;output=htm&amp;filter=undefined&amp;ccs=undefined&amp;intfrom=undefined&amp;intto=undefined" TargetMode="External"/><Relationship Id="rId11" Type="http://schemas.openxmlformats.org/officeDocument/2006/relationships/hyperlink" Target="https://apps2.fortnox.se/report/report/report.php?fid=2979f2656bff47a2a94c273b4b1244b3&amp;r=gledger&amp;pfucolumn=1&amp;pfuid=undefined&amp;onlypfu=0&amp;fromacct=5460&amp;toacct=5460&amp;fromdate=2024-01-01&amp;todate=2024-12-31&amp;cc=&amp;output=htm&amp;filter=undefined&amp;ccs=undefined&amp;intfrom=undefined&amp;intto=undefined" TargetMode="External"/><Relationship Id="rId5" Type="http://schemas.openxmlformats.org/officeDocument/2006/relationships/hyperlink" Target="https://apps2.fortnox.se/report/report/report.php?fid=2979f2656bff47a2a94c273b4b1244b3&amp;r=gledger&amp;pfucolumn=1&amp;pfuid=undefined&amp;onlypfu=0&amp;fromacct=4160&amp;toacct=4160&amp;fromdate=2024-01-01&amp;todate=2024-12-31&amp;cc=&amp;output=htm&amp;filter=undefined&amp;ccs=undefined&amp;intfrom=undefined&amp;intto=undefined" TargetMode="External"/><Relationship Id="rId15" Type="http://schemas.openxmlformats.org/officeDocument/2006/relationships/hyperlink" Target="https://apps2.fortnox.se/report/report/report.php?fid=2979f2656bff47a2a94c273b4b1244b3&amp;r=gledger&amp;pfucolumn=1&amp;pfuid=undefined&amp;onlypfu=0&amp;fromacct=6540&amp;toacct=6540&amp;fromdate=2024-01-01&amp;todate=2024-12-31&amp;cc=&amp;output=htm&amp;filter=undefined&amp;ccs=undefined&amp;intfrom=undefined&amp;intto=undefined" TargetMode="External"/><Relationship Id="rId10" Type="http://schemas.openxmlformats.org/officeDocument/2006/relationships/hyperlink" Target="https://apps2.fortnox.se/report/report/report.php?fid=2979f2656bff47a2a94c273b4b1244b3&amp;r=gledger&amp;pfucolumn=1&amp;pfuid=undefined&amp;onlypfu=0&amp;fromacct=5010&amp;toacct=5010&amp;fromdate=2024-01-01&amp;todate=2024-12-31&amp;cc=&amp;output=htm&amp;filter=undefined&amp;ccs=undefined&amp;intfrom=undefined&amp;intto=undefined" TargetMode="External"/><Relationship Id="rId19" Type="http://schemas.openxmlformats.org/officeDocument/2006/relationships/hyperlink" Target="https://apps2.fortnox.se/report/report/report.php?fid=2979f2656bff47a2a94c273b4b1244b3&amp;r=gledger&amp;pfucolumn=1&amp;pfuid=undefined&amp;onlypfu=0&amp;fromacct=7510&amp;toacct=7510&amp;fromdate=2024-01-01&amp;todate=2024-12-31&amp;cc=&amp;output=htm&amp;filter=undefined&amp;ccs=undefined&amp;intfrom=undefined&amp;intto=undefined" TargetMode="External"/><Relationship Id="rId4" Type="http://schemas.openxmlformats.org/officeDocument/2006/relationships/hyperlink" Target="https://apps2.fortnox.se/report/report/report.php?fid=2979f2656bff47a2a94c273b4b1244b3&amp;r=gledger&amp;pfucolumn=1&amp;pfuid=undefined&amp;onlypfu=0&amp;fromacct=4041&amp;toacct=4041&amp;fromdate=2024-01-01&amp;todate=2024-12-31&amp;cc=&amp;output=htm&amp;filter=undefined&amp;ccs=undefined&amp;intfrom=undefined&amp;intto=undefined" TargetMode="External"/><Relationship Id="rId9" Type="http://schemas.openxmlformats.org/officeDocument/2006/relationships/hyperlink" Target="https://apps2.fortnox.se/report/report/report.php?fid=2979f2656bff47a2a94c273b4b1244b3&amp;r=gledger&amp;pfucolumn=1&amp;pfuid=undefined&amp;onlypfu=0&amp;fromacct=4710&amp;toacct=4710&amp;fromdate=2024-01-01&amp;todate=2024-12-31&amp;cc=&amp;output=htm&amp;filter=undefined&amp;ccs=undefined&amp;intfrom=undefined&amp;intto=undefined" TargetMode="External"/><Relationship Id="rId14" Type="http://schemas.openxmlformats.org/officeDocument/2006/relationships/hyperlink" Target="https://apps2.fortnox.se/report/report/report.php?fid=2979f2656bff47a2a94c273b4b1244b3&amp;r=gledger&amp;pfucolumn=1&amp;pfuid=undefined&amp;onlypfu=0&amp;fromacct=6530&amp;toacct=6530&amp;fromdate=2024-01-01&amp;todate=2024-12-31&amp;cc=&amp;output=htm&amp;filter=undefined&amp;ccs=undefined&amp;intfrom=undefined&amp;intto=undefined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B06F18-0A0E-8443-AE18-D56E64031E1B}">
  <dimension ref="A2:I45"/>
  <sheetViews>
    <sheetView tabSelected="1" zoomScale="80" workbookViewId="0">
      <selection activeCell="A3" sqref="A3"/>
    </sheetView>
  </sheetViews>
  <sheetFormatPr baseColWidth="10" defaultRowHeight="20" x14ac:dyDescent="0.2"/>
  <cols>
    <col min="1" max="1" width="11.6640625" style="1" customWidth="1"/>
    <col min="2" max="2" width="37" style="1" bestFit="1" customWidth="1"/>
    <col min="3" max="3" width="15" style="1" bestFit="1" customWidth="1"/>
    <col min="4" max="4" width="17" style="1" customWidth="1"/>
    <col min="5" max="5" width="15.33203125" style="1" customWidth="1"/>
    <col min="6" max="6" width="23.1640625" style="1" customWidth="1"/>
    <col min="7" max="7" width="18.33203125" style="2" customWidth="1"/>
    <col min="8" max="8" width="16" style="2" bestFit="1" customWidth="1"/>
    <col min="9" max="16384" width="10.83203125" style="1"/>
  </cols>
  <sheetData>
    <row r="2" spans="1:9" x14ac:dyDescent="0.2">
      <c r="A2" s="1" t="s">
        <v>55</v>
      </c>
    </row>
    <row r="4" spans="1:9" x14ac:dyDescent="0.2">
      <c r="A4" s="2" t="s">
        <v>0</v>
      </c>
      <c r="B4" s="3" t="s">
        <v>1</v>
      </c>
      <c r="C4" s="1" t="s">
        <v>2</v>
      </c>
      <c r="E4" s="1" t="s">
        <v>24</v>
      </c>
      <c r="H4" s="2" t="s">
        <v>23</v>
      </c>
    </row>
    <row r="5" spans="1:9" x14ac:dyDescent="0.2">
      <c r="A5" s="2"/>
      <c r="B5" s="3"/>
    </row>
    <row r="6" spans="1:9" x14ac:dyDescent="0.2">
      <c r="A6" s="2"/>
      <c r="B6" s="3"/>
    </row>
    <row r="7" spans="1:9" x14ac:dyDescent="0.2">
      <c r="A7" s="2"/>
      <c r="B7" s="3"/>
      <c r="D7" s="6">
        <v>4010</v>
      </c>
      <c r="E7" s="1" t="s">
        <v>25</v>
      </c>
      <c r="F7" s="7"/>
      <c r="G7" s="2">
        <v>-165600</v>
      </c>
      <c r="H7" s="2">
        <v>70000</v>
      </c>
      <c r="I7" s="1" t="s">
        <v>44</v>
      </c>
    </row>
    <row r="8" spans="1:9" x14ac:dyDescent="0.2">
      <c r="A8" s="2">
        <v>4000</v>
      </c>
      <c r="B8" s="3" t="s">
        <v>3</v>
      </c>
      <c r="C8" s="1">
        <v>70000</v>
      </c>
      <c r="D8" s="6">
        <v>4011</v>
      </c>
      <c r="E8" s="1" t="s">
        <v>26</v>
      </c>
      <c r="F8" s="7"/>
      <c r="G8" s="2">
        <v>-51938</v>
      </c>
      <c r="H8" s="2">
        <v>250000</v>
      </c>
    </row>
    <row r="9" spans="1:9" x14ac:dyDescent="0.2">
      <c r="A9" s="2">
        <v>4040</v>
      </c>
      <c r="B9" s="3" t="s">
        <v>4</v>
      </c>
      <c r="C9" s="1">
        <v>710000</v>
      </c>
      <c r="D9" s="6">
        <v>4040</v>
      </c>
      <c r="E9" s="1" t="s">
        <v>27</v>
      </c>
      <c r="F9" s="7"/>
      <c r="G9" s="2">
        <v>-594240.91</v>
      </c>
      <c r="H9" s="2">
        <v>720000</v>
      </c>
    </row>
    <row r="10" spans="1:9" x14ac:dyDescent="0.2">
      <c r="A10" s="2">
        <v>4041</v>
      </c>
      <c r="B10" s="3" t="s">
        <v>5</v>
      </c>
      <c r="C10" s="4">
        <v>508704</v>
      </c>
      <c r="D10" s="6">
        <v>4041</v>
      </c>
      <c r="E10" s="1" t="s">
        <v>28</v>
      </c>
      <c r="F10" s="7"/>
      <c r="G10" s="2">
        <v>-640592.93999999994</v>
      </c>
      <c r="H10" s="2">
        <v>640000</v>
      </c>
    </row>
    <row r="11" spans="1:9" x14ac:dyDescent="0.2">
      <c r="A11" s="2">
        <v>4590</v>
      </c>
      <c r="B11" s="3" t="s">
        <v>6</v>
      </c>
      <c r="C11" s="1">
        <v>40000</v>
      </c>
      <c r="D11" s="6">
        <v>4160</v>
      </c>
      <c r="E11" s="1" t="s">
        <v>29</v>
      </c>
      <c r="F11" s="7"/>
      <c r="G11" s="2">
        <v>-143663</v>
      </c>
      <c r="H11" s="2">
        <v>70000</v>
      </c>
      <c r="I11" s="1" t="s">
        <v>45</v>
      </c>
    </row>
    <row r="12" spans="1:9" x14ac:dyDescent="0.2">
      <c r="A12" s="2">
        <v>4610</v>
      </c>
      <c r="B12" s="3" t="s">
        <v>7</v>
      </c>
      <c r="C12" s="1">
        <v>45000</v>
      </c>
      <c r="D12" s="6">
        <v>4590</v>
      </c>
      <c r="E12" s="1" t="s">
        <v>30</v>
      </c>
      <c r="F12" s="7"/>
      <c r="G12" s="2">
        <v>-149643.70000000001</v>
      </c>
      <c r="H12" s="2">
        <v>45000</v>
      </c>
      <c r="I12" s="1" t="s">
        <v>43</v>
      </c>
    </row>
    <row r="13" spans="1:9" x14ac:dyDescent="0.2">
      <c r="A13" s="2">
        <v>4710</v>
      </c>
      <c r="B13" s="3" t="s">
        <v>8</v>
      </c>
      <c r="C13" s="1">
        <v>13211</v>
      </c>
      <c r="D13" s="6">
        <v>4610</v>
      </c>
      <c r="E13" s="1" t="s">
        <v>31</v>
      </c>
      <c r="G13" s="2">
        <v>0</v>
      </c>
    </row>
    <row r="14" spans="1:9" x14ac:dyDescent="0.2">
      <c r="D14" s="6">
        <v>4611</v>
      </c>
      <c r="E14" s="1" t="s">
        <v>32</v>
      </c>
      <c r="F14" s="7"/>
      <c r="G14" s="2">
        <v>-53131.82</v>
      </c>
      <c r="H14" s="2">
        <v>60000</v>
      </c>
    </row>
    <row r="15" spans="1:9" x14ac:dyDescent="0.2">
      <c r="D15" s="6">
        <v>4710</v>
      </c>
      <c r="E15" s="1" t="s">
        <v>33</v>
      </c>
      <c r="F15" s="7"/>
      <c r="G15" s="2">
        <v>-12967.36</v>
      </c>
      <c r="H15" s="9">
        <v>15000</v>
      </c>
    </row>
    <row r="16" spans="1:9" x14ac:dyDescent="0.2">
      <c r="A16" s="2">
        <v>5010</v>
      </c>
      <c r="B16" s="3" t="s">
        <v>9</v>
      </c>
      <c r="C16" s="1">
        <v>350</v>
      </c>
      <c r="D16" s="6">
        <v>5010</v>
      </c>
      <c r="E16" s="1" t="s">
        <v>9</v>
      </c>
      <c r="G16" s="2">
        <v>-500</v>
      </c>
      <c r="H16" s="2">
        <v>500</v>
      </c>
    </row>
    <row r="17" spans="1:8" x14ac:dyDescent="0.2">
      <c r="A17" s="2">
        <v>5460</v>
      </c>
      <c r="B17" s="3" t="s">
        <v>10</v>
      </c>
      <c r="C17" s="1">
        <v>1500</v>
      </c>
      <c r="D17" s="6">
        <v>5460</v>
      </c>
      <c r="E17" s="1" t="s">
        <v>34</v>
      </c>
      <c r="F17" s="7"/>
      <c r="G17" s="2">
        <v>-1221</v>
      </c>
      <c r="H17" s="2">
        <v>2000</v>
      </c>
    </row>
    <row r="18" spans="1:8" x14ac:dyDescent="0.2">
      <c r="A18" s="2">
        <v>6821</v>
      </c>
      <c r="B18" s="3" t="s">
        <v>11</v>
      </c>
      <c r="C18" s="1">
        <v>0</v>
      </c>
      <c r="D18" s="6">
        <v>6310</v>
      </c>
      <c r="E18" s="1" t="s">
        <v>35</v>
      </c>
      <c r="G18" s="2">
        <v>0</v>
      </c>
    </row>
    <row r="19" spans="1:8" x14ac:dyDescent="0.2">
      <c r="A19" s="2">
        <v>6110</v>
      </c>
      <c r="B19" s="3" t="s">
        <v>12</v>
      </c>
      <c r="C19" s="1">
        <v>0</v>
      </c>
      <c r="D19" s="6">
        <v>6420</v>
      </c>
      <c r="E19" s="1" t="s">
        <v>36</v>
      </c>
      <c r="G19" s="2">
        <v>0</v>
      </c>
      <c r="H19" s="2">
        <v>7000</v>
      </c>
    </row>
    <row r="20" spans="1:8" x14ac:dyDescent="0.2">
      <c r="A20" s="2">
        <v>6420</v>
      </c>
      <c r="B20" s="3" t="s">
        <v>13</v>
      </c>
      <c r="C20" s="1">
        <v>6500</v>
      </c>
      <c r="D20" s="6">
        <v>6530</v>
      </c>
      <c r="E20" s="1" t="s">
        <v>37</v>
      </c>
      <c r="F20" s="7"/>
      <c r="G20" s="2">
        <v>-66610</v>
      </c>
      <c r="H20" s="2">
        <v>70000</v>
      </c>
    </row>
    <row r="21" spans="1:8" x14ac:dyDescent="0.2">
      <c r="A21" s="2">
        <v>6530</v>
      </c>
      <c r="B21" s="3" t="s">
        <v>14</v>
      </c>
      <c r="C21" s="1">
        <v>57000</v>
      </c>
      <c r="D21" s="6">
        <v>6540</v>
      </c>
      <c r="E21" s="1" t="s">
        <v>38</v>
      </c>
      <c r="F21" s="7"/>
      <c r="G21" s="2">
        <v>-2188.75</v>
      </c>
      <c r="H21" s="2">
        <v>2000</v>
      </c>
    </row>
    <row r="22" spans="1:8" x14ac:dyDescent="0.2">
      <c r="A22" s="2">
        <v>6570</v>
      </c>
      <c r="B22" s="3" t="s">
        <v>15</v>
      </c>
      <c r="C22" s="1">
        <v>4000</v>
      </c>
      <c r="D22" s="6">
        <v>6570</v>
      </c>
      <c r="E22" s="1" t="s">
        <v>15</v>
      </c>
      <c r="F22" s="7"/>
      <c r="G22" s="2">
        <v>-4211.3999999999996</v>
      </c>
      <c r="H22" s="2">
        <v>5000</v>
      </c>
    </row>
    <row r="23" spans="1:8" x14ac:dyDescent="0.2">
      <c r="D23" s="6">
        <v>6590</v>
      </c>
      <c r="E23" s="1" t="s">
        <v>39</v>
      </c>
      <c r="G23" s="2">
        <v>0</v>
      </c>
    </row>
    <row r="24" spans="1:8" x14ac:dyDescent="0.2">
      <c r="A24" s="2">
        <v>7040</v>
      </c>
      <c r="B24" s="3" t="s">
        <v>16</v>
      </c>
      <c r="C24" s="1">
        <v>79000</v>
      </c>
      <c r="D24" s="6">
        <v>7040</v>
      </c>
      <c r="E24" s="1" t="s">
        <v>40</v>
      </c>
      <c r="F24" s="7"/>
      <c r="G24" s="2">
        <v>-87900</v>
      </c>
      <c r="H24" s="2">
        <v>87900</v>
      </c>
    </row>
    <row r="25" spans="1:8" x14ac:dyDescent="0.2">
      <c r="A25" s="2">
        <v>7510</v>
      </c>
      <c r="B25" s="3" t="s">
        <v>17</v>
      </c>
      <c r="C25" s="1">
        <v>10800</v>
      </c>
      <c r="D25" s="6">
        <v>7510</v>
      </c>
      <c r="E25" s="1" t="s">
        <v>41</v>
      </c>
      <c r="F25" s="7"/>
      <c r="G25" s="2">
        <v>-12452</v>
      </c>
      <c r="H25" s="2">
        <v>12500</v>
      </c>
    </row>
    <row r="26" spans="1:8" x14ac:dyDescent="0.2">
      <c r="A26" s="2">
        <v>8440</v>
      </c>
      <c r="B26" s="3" t="s">
        <v>18</v>
      </c>
      <c r="C26" s="4">
        <v>1222000</v>
      </c>
      <c r="D26" s="6">
        <v>8414</v>
      </c>
      <c r="E26" s="1" t="s">
        <v>42</v>
      </c>
      <c r="F26" s="7"/>
      <c r="G26" s="2">
        <v>-1079748.1000000001</v>
      </c>
      <c r="H26" s="2">
        <v>930000</v>
      </c>
    </row>
    <row r="27" spans="1:8" x14ac:dyDescent="0.2">
      <c r="A27" s="2"/>
      <c r="B27" s="3" t="s">
        <v>19</v>
      </c>
      <c r="C27" s="1">
        <v>640000</v>
      </c>
      <c r="D27" s="6"/>
      <c r="E27" s="1" t="s">
        <v>19</v>
      </c>
      <c r="G27" s="2">
        <v>-480000</v>
      </c>
      <c r="H27" s="2">
        <v>640000</v>
      </c>
    </row>
    <row r="28" spans="1:8" x14ac:dyDescent="0.2">
      <c r="A28" s="2"/>
      <c r="B28" s="3"/>
      <c r="D28" s="6"/>
      <c r="E28" s="1" t="s">
        <v>46</v>
      </c>
      <c r="F28" s="7"/>
      <c r="G28" s="2">
        <f ca="1">SUM(G7:G28)</f>
        <v>-3546608.9800000004</v>
      </c>
      <c r="H28" s="2">
        <v>-640000</v>
      </c>
    </row>
    <row r="29" spans="1:8" x14ac:dyDescent="0.2">
      <c r="A29" s="2"/>
      <c r="B29" s="3" t="s">
        <v>20</v>
      </c>
      <c r="C29" s="3">
        <f>C8+C9+C10+C11+C12+C13+C16+C17+C20+C21+C22+C24+C25+C27</f>
        <v>2186065</v>
      </c>
      <c r="E29" s="1" t="s">
        <v>50</v>
      </c>
      <c r="H29" s="3">
        <f>SUM(H7:H28)</f>
        <v>2986900</v>
      </c>
    </row>
    <row r="30" spans="1:8" x14ac:dyDescent="0.2">
      <c r="A30" s="2"/>
      <c r="B30" s="3" t="s">
        <v>21</v>
      </c>
      <c r="C30" s="5">
        <v>1222000</v>
      </c>
    </row>
    <row r="31" spans="1:8" x14ac:dyDescent="0.2">
      <c r="B31" s="1" t="s">
        <v>49</v>
      </c>
      <c r="C31" s="5">
        <v>-508704</v>
      </c>
      <c r="E31" s="1" t="s">
        <v>52</v>
      </c>
      <c r="H31" s="3">
        <f>H29-H26</f>
        <v>2056900</v>
      </c>
    </row>
    <row r="32" spans="1:8" x14ac:dyDescent="0.2">
      <c r="E32" s="1" t="s">
        <v>51</v>
      </c>
      <c r="H32" s="2">
        <f>H31/4</f>
        <v>514225</v>
      </c>
    </row>
    <row r="33" spans="2:9" x14ac:dyDescent="0.2">
      <c r="B33" s="1" t="s">
        <v>22</v>
      </c>
      <c r="C33" s="4">
        <v>2330</v>
      </c>
      <c r="E33" s="1" t="s">
        <v>53</v>
      </c>
      <c r="H33" s="2">
        <f>H32/179</f>
        <v>2872.7653631284916</v>
      </c>
      <c r="I33" s="1" t="s">
        <v>48</v>
      </c>
    </row>
    <row r="34" spans="2:9" x14ac:dyDescent="0.2">
      <c r="E34" s="1" t="s">
        <v>47</v>
      </c>
      <c r="H34" s="2">
        <f>(H26/4)/179</f>
        <v>1298.8826815642458</v>
      </c>
      <c r="I34" s="1" t="s">
        <v>48</v>
      </c>
    </row>
    <row r="36" spans="2:9" ht="25" x14ac:dyDescent="0.25">
      <c r="E36" s="1" t="s">
        <v>54</v>
      </c>
      <c r="H36" s="13">
        <v>2900</v>
      </c>
    </row>
    <row r="37" spans="2:9" x14ac:dyDescent="0.2">
      <c r="H37" s="1"/>
    </row>
    <row r="38" spans="2:9" x14ac:dyDescent="0.2">
      <c r="H38" s="1"/>
    </row>
    <row r="39" spans="2:9" x14ac:dyDescent="0.2">
      <c r="H39" s="1"/>
    </row>
    <row r="40" spans="2:9" x14ac:dyDescent="0.2">
      <c r="H40" s="1"/>
    </row>
    <row r="44" spans="2:9" x14ac:dyDescent="0.2">
      <c r="D44" s="11"/>
      <c r="E44" s="11"/>
      <c r="F44" s="8"/>
      <c r="G44" s="10"/>
      <c r="H44" s="10"/>
    </row>
    <row r="45" spans="2:9" x14ac:dyDescent="0.2">
      <c r="D45" s="12"/>
      <c r="E45" s="12"/>
      <c r="F45" s="12"/>
      <c r="G45" s="12"/>
      <c r="H45" s="12"/>
    </row>
  </sheetData>
  <mergeCells count="2">
    <mergeCell ref="D45:H45"/>
    <mergeCell ref="D44:E44"/>
  </mergeCells>
  <hyperlinks>
    <hyperlink ref="D7" r:id="rId1" display="https://apps2.fortnox.se/report/report/report.php?fid=2979f2656bff47a2a94c273b4b1244b3&amp;r=gledger&amp;pfucolumn=1&amp;pfuid=undefined&amp;onlypfu=0&amp;fromacct=4010&amp;toacct=4010&amp;fromdate=2024-01-01&amp;todate=2024-12-31&amp;cc=&amp;output=htm&amp;filter=undefined&amp;ccs=undefined&amp;intfrom=undefined&amp;intto=undefined" xr:uid="{B7F224F0-3CAB-0549-9C19-38E988C14A01}"/>
    <hyperlink ref="D8" r:id="rId2" display="https://apps2.fortnox.se/report/report/report.php?fid=2979f2656bff47a2a94c273b4b1244b3&amp;r=gledger&amp;pfucolumn=1&amp;pfuid=undefined&amp;onlypfu=0&amp;fromacct=4011&amp;toacct=4011&amp;fromdate=2024-01-01&amp;todate=2024-12-31&amp;cc=&amp;output=htm&amp;filter=undefined&amp;ccs=undefined&amp;intfrom=undefined&amp;intto=undefined" xr:uid="{6DD1D49B-530A-5147-BE95-EA4332FB15A3}"/>
    <hyperlink ref="D9" r:id="rId3" display="https://apps2.fortnox.se/report/report/report.php?fid=2979f2656bff47a2a94c273b4b1244b3&amp;r=gledger&amp;pfucolumn=1&amp;pfuid=undefined&amp;onlypfu=0&amp;fromacct=4040&amp;toacct=4040&amp;fromdate=2024-01-01&amp;todate=2024-12-31&amp;cc=&amp;output=htm&amp;filter=undefined&amp;ccs=undefined&amp;intfrom=undefined&amp;intto=undefined" xr:uid="{FD3CD369-3E1B-404C-9A75-46A0818D4206}"/>
    <hyperlink ref="D10" r:id="rId4" display="https://apps2.fortnox.se/report/report/report.php?fid=2979f2656bff47a2a94c273b4b1244b3&amp;r=gledger&amp;pfucolumn=1&amp;pfuid=undefined&amp;onlypfu=0&amp;fromacct=4041&amp;toacct=4041&amp;fromdate=2024-01-01&amp;todate=2024-12-31&amp;cc=&amp;output=htm&amp;filter=undefined&amp;ccs=undefined&amp;intfrom=undefined&amp;intto=undefined" xr:uid="{2245BF69-4626-0144-BC48-67BB8121169F}"/>
    <hyperlink ref="D11" r:id="rId5" display="https://apps2.fortnox.se/report/report/report.php?fid=2979f2656bff47a2a94c273b4b1244b3&amp;r=gledger&amp;pfucolumn=1&amp;pfuid=undefined&amp;onlypfu=0&amp;fromacct=4160&amp;toacct=4160&amp;fromdate=2024-01-01&amp;todate=2024-12-31&amp;cc=&amp;output=htm&amp;filter=undefined&amp;ccs=undefined&amp;intfrom=undefined&amp;intto=undefined" xr:uid="{C853DE13-4C50-994E-B4DB-2F8E0E7CD81C}"/>
    <hyperlink ref="D12" r:id="rId6" display="https://apps2.fortnox.se/report/report/report.php?fid=2979f2656bff47a2a94c273b4b1244b3&amp;r=gledger&amp;pfucolumn=1&amp;pfuid=undefined&amp;onlypfu=0&amp;fromacct=4590&amp;toacct=4590&amp;fromdate=2024-01-01&amp;todate=2024-12-31&amp;cc=&amp;output=htm&amp;filter=undefined&amp;ccs=undefined&amp;intfrom=undefined&amp;intto=undefined" xr:uid="{19F5ACBE-9F16-544E-8FB9-3F5E789B76E6}"/>
    <hyperlink ref="D13" r:id="rId7" display="https://apps2.fortnox.se/report/report/report.php?fid=2979f2656bff47a2a94c273b4b1244b3&amp;r=gledger&amp;pfucolumn=1&amp;pfuid=undefined&amp;onlypfu=0&amp;fromacct=4610&amp;toacct=4610&amp;fromdate=2024-01-01&amp;todate=2024-12-31&amp;cc=&amp;output=htm&amp;filter=undefined&amp;ccs=undefined&amp;intfrom=undefined&amp;intto=undefined" xr:uid="{8CB73C62-B69A-2047-898E-8B24532CB552}"/>
    <hyperlink ref="D14" r:id="rId8" display="https://apps2.fortnox.se/report/report/report.php?fid=2979f2656bff47a2a94c273b4b1244b3&amp;r=gledger&amp;pfucolumn=1&amp;pfuid=undefined&amp;onlypfu=0&amp;fromacct=4611&amp;toacct=4611&amp;fromdate=2024-01-01&amp;todate=2024-12-31&amp;cc=&amp;output=htm&amp;filter=undefined&amp;ccs=undefined&amp;intfrom=undefined&amp;intto=undefined" xr:uid="{6FAECC90-DB04-4541-AC8E-88C1ECB98EC5}"/>
    <hyperlink ref="D15" r:id="rId9" display="https://apps2.fortnox.se/report/report/report.php?fid=2979f2656bff47a2a94c273b4b1244b3&amp;r=gledger&amp;pfucolumn=1&amp;pfuid=undefined&amp;onlypfu=0&amp;fromacct=4710&amp;toacct=4710&amp;fromdate=2024-01-01&amp;todate=2024-12-31&amp;cc=&amp;output=htm&amp;filter=undefined&amp;ccs=undefined&amp;intfrom=undefined&amp;intto=undefined" xr:uid="{6FAFB3D2-5F6D-4641-A737-FA47E6CA718B}"/>
    <hyperlink ref="D16" r:id="rId10" display="https://apps2.fortnox.se/report/report/report.php?fid=2979f2656bff47a2a94c273b4b1244b3&amp;r=gledger&amp;pfucolumn=1&amp;pfuid=undefined&amp;onlypfu=0&amp;fromacct=5010&amp;toacct=5010&amp;fromdate=2024-01-01&amp;todate=2024-12-31&amp;cc=&amp;output=htm&amp;filter=undefined&amp;ccs=undefined&amp;intfrom=undefined&amp;intto=undefined" xr:uid="{A76F7A25-9574-1B49-90B2-35DCC8D2A452}"/>
    <hyperlink ref="D17" r:id="rId11" display="https://apps2.fortnox.se/report/report/report.php?fid=2979f2656bff47a2a94c273b4b1244b3&amp;r=gledger&amp;pfucolumn=1&amp;pfuid=undefined&amp;onlypfu=0&amp;fromacct=5460&amp;toacct=5460&amp;fromdate=2024-01-01&amp;todate=2024-12-31&amp;cc=&amp;output=htm&amp;filter=undefined&amp;ccs=undefined&amp;intfrom=undefined&amp;intto=undefined" xr:uid="{8AE3593B-409F-6040-AF22-B2A2D4480B8C}"/>
    <hyperlink ref="D18" r:id="rId12" display="https://apps2.fortnox.se/report/report/report.php?fid=2979f2656bff47a2a94c273b4b1244b3&amp;r=gledger&amp;pfucolumn=1&amp;pfuid=undefined&amp;onlypfu=0&amp;fromacct=6310&amp;toacct=6310&amp;fromdate=2024-01-01&amp;todate=2024-12-31&amp;cc=&amp;output=htm&amp;filter=undefined&amp;ccs=undefined&amp;intfrom=undefined&amp;intto=undefined" xr:uid="{FCEB9F99-D98B-D14D-BB59-BA0146C0AA2E}"/>
    <hyperlink ref="D19" r:id="rId13" display="https://apps2.fortnox.se/report/report/report.php?fid=2979f2656bff47a2a94c273b4b1244b3&amp;r=gledger&amp;pfucolumn=1&amp;pfuid=undefined&amp;onlypfu=0&amp;fromacct=6420&amp;toacct=6420&amp;fromdate=2024-01-01&amp;todate=2024-12-31&amp;cc=&amp;output=htm&amp;filter=undefined&amp;ccs=undefined&amp;intfrom=undefined&amp;intto=undefined" xr:uid="{3EF7FFA0-756B-7040-9582-1D0D413C9915}"/>
    <hyperlink ref="D20" r:id="rId14" display="https://apps2.fortnox.se/report/report/report.php?fid=2979f2656bff47a2a94c273b4b1244b3&amp;r=gledger&amp;pfucolumn=1&amp;pfuid=undefined&amp;onlypfu=0&amp;fromacct=6530&amp;toacct=6530&amp;fromdate=2024-01-01&amp;todate=2024-12-31&amp;cc=&amp;output=htm&amp;filter=undefined&amp;ccs=undefined&amp;intfrom=undefined&amp;intto=undefined" xr:uid="{D1D95320-6E55-534E-9B5B-EC7D31B4B705}"/>
    <hyperlink ref="D21" r:id="rId15" display="https://apps2.fortnox.se/report/report/report.php?fid=2979f2656bff47a2a94c273b4b1244b3&amp;r=gledger&amp;pfucolumn=1&amp;pfuid=undefined&amp;onlypfu=0&amp;fromacct=6540&amp;toacct=6540&amp;fromdate=2024-01-01&amp;todate=2024-12-31&amp;cc=&amp;output=htm&amp;filter=undefined&amp;ccs=undefined&amp;intfrom=undefined&amp;intto=undefined" xr:uid="{C3A4CA5B-95A8-FE4D-B029-5FE8E1DFB96A}"/>
    <hyperlink ref="D22" r:id="rId16" display="https://apps2.fortnox.se/report/report/report.php?fid=2979f2656bff47a2a94c273b4b1244b3&amp;r=gledger&amp;pfucolumn=1&amp;pfuid=undefined&amp;onlypfu=0&amp;fromacct=6570&amp;toacct=6570&amp;fromdate=2024-01-01&amp;todate=2024-12-31&amp;cc=&amp;output=htm&amp;filter=undefined&amp;ccs=undefined&amp;intfrom=undefined&amp;intto=undefined" xr:uid="{CEEFDC6F-878A-684B-84FE-5CB9D476A067}"/>
    <hyperlink ref="D23" r:id="rId17" display="https://apps2.fortnox.se/report/report/report.php?fid=2979f2656bff47a2a94c273b4b1244b3&amp;r=gledger&amp;pfucolumn=1&amp;pfuid=undefined&amp;onlypfu=0&amp;fromacct=6590&amp;toacct=6590&amp;fromdate=2024-01-01&amp;todate=2024-12-31&amp;cc=&amp;output=htm&amp;filter=undefined&amp;ccs=undefined&amp;intfrom=undefined&amp;intto=undefined" xr:uid="{72D8629B-1B09-9A4A-B8F9-26CA9AE2418D}"/>
    <hyperlink ref="D24" r:id="rId18" display="https://apps2.fortnox.se/report/report/report.php?fid=2979f2656bff47a2a94c273b4b1244b3&amp;r=gledger&amp;pfucolumn=1&amp;pfuid=undefined&amp;onlypfu=0&amp;fromacct=7040&amp;toacct=7040&amp;fromdate=2024-01-01&amp;todate=2024-12-31&amp;cc=&amp;output=htm&amp;filter=undefined&amp;ccs=undefined&amp;intfrom=undefined&amp;intto=undefined" xr:uid="{0E129692-E9E4-2146-8DA0-49BE606CB5E3}"/>
    <hyperlink ref="D25" r:id="rId19" display="https://apps2.fortnox.se/report/report/report.php?fid=2979f2656bff47a2a94c273b4b1244b3&amp;r=gledger&amp;pfucolumn=1&amp;pfuid=undefined&amp;onlypfu=0&amp;fromacct=7510&amp;toacct=7510&amp;fromdate=2024-01-01&amp;todate=2024-12-31&amp;cc=&amp;output=htm&amp;filter=undefined&amp;ccs=undefined&amp;intfrom=undefined&amp;intto=undefined" xr:uid="{8CED8B19-B07C-A64A-A89D-88259808E81D}"/>
    <hyperlink ref="D26" r:id="rId20" display="https://apps2.fortnox.se/report/report/report.php?fid=2979f2656bff47a2a94c273b4b1244b3&amp;r=gledger&amp;pfucolumn=1&amp;pfuid=undefined&amp;onlypfu=0&amp;fromacct=8414&amp;toacct=8414&amp;fromdate=2024-01-01&amp;todate=2024-12-31&amp;cc=&amp;output=htm&amp;filter=undefined&amp;ccs=undefined&amp;intfrom=undefined&amp;intto=undefined" xr:uid="{66283888-355C-2D4D-AB59-CC88B04BA9B1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Klas Nylén</dc:creator>
  <cp:lastModifiedBy>Klas Nylén</cp:lastModifiedBy>
  <dcterms:created xsi:type="dcterms:W3CDTF">2025-03-25T15:23:43Z</dcterms:created>
  <dcterms:modified xsi:type="dcterms:W3CDTF">2025-04-24T11:53:46Z</dcterms:modified>
</cp:coreProperties>
</file>